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Формулы 18(1), 20 и 20(1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<sst xmlns="http://schemas.openxmlformats.org/spreadsheetml/2006/main" count="39" uniqueCount="39">
  <si>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</si>
  <si>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</si>
  <si>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</si>
  <si>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</si>
  <si>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</si>
  <si>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</si>
  <si>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</si>
  <si>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</si>
  <si>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</si>
  <si>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</si>
  <si>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</si>
  <si>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</si>
  <si>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</si>
  <si>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</si>
  <si>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</si>
  <si>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</si>
  <si>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</si>
  <si>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</si>
  <si>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</si>
  <si>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</si>
  <si>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</si>
  <si>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</si>
  <si>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</si>
  <si>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</si>
  <si>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</si>
  <si>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</si>
  <si>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</si>
  <si>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</si>
  <si>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</si>
  <si>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</si>
  <si>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</si>
  <si>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</si>
  <si>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</si>
  <si>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</si>
  <si>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</si>
  <si>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Средний индивидуальный расход ТЭ</t>
  </si>
  <si>
    <t>зданием по адресу г.Химки, ул.Лавочкина, д.13</t>
  </si>
  <si>
    <t xml:space="preserve">расчет платы за отопление за июнь 2022 года </t>
  </si>
  <si>
    <t xml:space="preserve">ошибки прибора              40,908 Гкал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</si>
</sst>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3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2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4" fillId="0" borderId="0" xfId="0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2" fontId="10" fillId="0" borderId="20" xfId="61" applyNumberFormat="1" applyFont="1" applyBorder="1" applyAlignment="1">
      <alignment horizontal="right"/>
    </xf>
    <xf numFmtId="2" fontId="10" fillId="0" borderId="21" xfId="61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47" t="s">
        <v>0</v>
      </c>
      <c r="B1" s="47"/>
      <c r="C1" s="47"/>
      <c r="D1" s="47"/>
      <c r="E1" s="47"/>
      <c r="F1" s="47"/>
      <c r="G1" s="47"/>
    </row>
    <row r="2" spans="1:7" ht="18.75">
      <c r="A2" s="47" t="s">
        <v>37</v>
      </c>
      <c r="B2" s="47"/>
      <c r="C2" s="47"/>
      <c r="D2" s="47"/>
      <c r="E2" s="47"/>
      <c r="F2" s="47"/>
      <c r="G2" s="47"/>
    </row>
    <row r="3" spans="1:7" ht="18.75">
      <c r="A3" s="47" t="s">
        <v>36</v>
      </c>
      <c r="B3" s="47"/>
      <c r="C3" s="47"/>
      <c r="D3" s="47"/>
      <c r="E3" s="47"/>
      <c r="F3" s="47"/>
      <c r="G3" s="47"/>
    </row>
    <row r="4" spans="1:7" ht="19.5" customHeight="1" thickBot="1">
      <c r="A4" s="18"/>
      <c r="B4" s="18"/>
      <c r="C4" s="19"/>
      <c r="D4" s="19"/>
      <c r="E4" s="19"/>
      <c r="F4" s="4"/>
      <c r="G4" s="4"/>
    </row>
    <row r="5" spans="1:7" ht="33" customHeight="1" thickBot="1">
      <c r="A5" s="48" t="s">
        <v>27</v>
      </c>
      <c r="B5" s="49"/>
      <c r="C5" s="52" t="s">
        <v>3</v>
      </c>
      <c r="D5" s="53"/>
      <c r="E5" s="54" t="s">
        <v>9</v>
      </c>
      <c r="F5" s="55"/>
      <c r="G5" s="56" t="s">
        <v>8</v>
      </c>
    </row>
    <row r="6" spans="1:8" ht="30" customHeight="1" thickBot="1">
      <c r="A6" s="50"/>
      <c r="B6" s="51"/>
      <c r="C6" s="14" t="s">
        <v>5</v>
      </c>
      <c r="D6" s="5" t="s">
        <v>4</v>
      </c>
      <c r="E6" s="5" t="s">
        <v>6</v>
      </c>
      <c r="F6" s="6" t="s">
        <v>7</v>
      </c>
      <c r="G6" s="57"/>
      <c r="H6" s="13"/>
    </row>
    <row r="7" spans="1:10" ht="68.25" customHeight="1" thickBot="1">
      <c r="A7" s="58" t="s">
        <v>13</v>
      </c>
      <c r="B7" s="59"/>
      <c r="C7" s="27">
        <v>108000.22</v>
      </c>
      <c r="D7" s="27">
        <v>108058.66</v>
      </c>
      <c r="E7" s="28">
        <f>D7-C7</f>
        <v>58.44000000000233</v>
      </c>
      <c r="F7" s="29">
        <f>E7+40.908</f>
        <v>99.34800000000233</v>
      </c>
      <c r="G7" s="30" t="s">
        <v>38</v>
      </c>
      <c r="I7" s="31"/>
      <c r="J7" s="46"/>
    </row>
    <row r="8" spans="1:6" ht="19.5" customHeight="1">
      <c r="A8" s="3" t="s">
        <v>14</v>
      </c>
      <c r="B8" s="3"/>
      <c r="C8" s="3"/>
      <c r="D8" s="3"/>
      <c r="E8" s="3"/>
      <c r="F8" s="31">
        <v>2476.39</v>
      </c>
    </row>
    <row r="9" spans="1:6" ht="19.5" customHeight="1">
      <c r="A9" s="3" t="s">
        <v>15</v>
      </c>
      <c r="B9" s="3"/>
      <c r="C9" s="3"/>
      <c r="D9" s="3"/>
      <c r="E9" s="3"/>
      <c r="F9" s="31">
        <v>4.29</v>
      </c>
    </row>
    <row r="10" spans="1:13" ht="18.75" customHeight="1">
      <c r="A10" s="3" t="s">
        <v>20</v>
      </c>
      <c r="B10" s="3"/>
      <c r="C10" s="3"/>
      <c r="D10" s="3"/>
      <c r="E10" s="3"/>
      <c r="F10" s="32">
        <v>0.051</v>
      </c>
      <c r="K10" s="15"/>
      <c r="M10" s="15"/>
    </row>
    <row r="11" spans="1:6" ht="18.75" customHeight="1">
      <c r="A11" s="3" t="s">
        <v>21</v>
      </c>
      <c r="B11" s="3"/>
      <c r="C11" s="3"/>
      <c r="D11" s="3"/>
      <c r="E11" s="3"/>
      <c r="F11" s="32">
        <f>1315+39</f>
        <v>1354</v>
      </c>
    </row>
    <row r="12" spans="1:10" ht="30.75" customHeight="1">
      <c r="A12" s="60" t="s">
        <v>22</v>
      </c>
      <c r="B12" s="60"/>
      <c r="C12" s="60"/>
      <c r="D12" s="60"/>
      <c r="E12" s="60"/>
      <c r="F12" s="31">
        <f>(F11*F10)</f>
        <v>69.054</v>
      </c>
      <c r="H12" s="45"/>
      <c r="I12" s="15"/>
      <c r="J12" s="17"/>
    </row>
    <row r="13" spans="1:8" ht="22.5" customHeight="1">
      <c r="A13" s="60" t="s">
        <v>11</v>
      </c>
      <c r="B13" s="60"/>
      <c r="C13" s="60"/>
      <c r="D13" s="60"/>
      <c r="E13" s="60"/>
      <c r="F13" s="33">
        <v>0</v>
      </c>
      <c r="H13" s="7"/>
    </row>
    <row r="14" spans="1:8" ht="48" customHeight="1">
      <c r="A14" s="61" t="s">
        <v>28</v>
      </c>
      <c r="B14" s="61"/>
      <c r="C14" s="61"/>
      <c r="D14" s="61"/>
      <c r="E14" s="61"/>
      <c r="F14" s="39">
        <v>0</v>
      </c>
      <c r="G14" s="36"/>
      <c r="H14" s="45"/>
    </row>
    <row r="15" spans="1:10" ht="51" customHeight="1">
      <c r="A15" s="61" t="s">
        <v>29</v>
      </c>
      <c r="B15" s="61"/>
      <c r="C15" s="61"/>
      <c r="D15" s="61"/>
      <c r="E15" s="61"/>
      <c r="F15" s="43">
        <v>0</v>
      </c>
      <c r="G15" s="36"/>
      <c r="H15" s="7"/>
      <c r="I15" s="17"/>
      <c r="J15" s="38"/>
    </row>
    <row r="16" spans="1:10" ht="32.25" customHeight="1">
      <c r="A16" s="60" t="s">
        <v>33</v>
      </c>
      <c r="B16" s="60"/>
      <c r="C16" s="60"/>
      <c r="D16" s="60"/>
      <c r="E16" s="60"/>
      <c r="F16" s="34">
        <v>0</v>
      </c>
      <c r="G16" s="26"/>
      <c r="H16" s="37"/>
      <c r="J16" s="20"/>
    </row>
    <row r="17" spans="1:11" ht="32.25" customHeight="1">
      <c r="A17" s="60" t="s">
        <v>17</v>
      </c>
      <c r="B17" s="60"/>
      <c r="C17" s="60"/>
      <c r="D17" s="60"/>
      <c r="E17" s="60"/>
      <c r="F17" s="40">
        <v>6330</v>
      </c>
      <c r="K17" s="17"/>
    </row>
    <row r="18" spans="1:6" ht="32.25" customHeight="1">
      <c r="A18" s="60" t="s">
        <v>18</v>
      </c>
      <c r="B18" s="60"/>
      <c r="C18" s="60"/>
      <c r="D18" s="60"/>
      <c r="E18" s="60"/>
      <c r="F18" s="31">
        <f>F17/F8*F13</f>
        <v>0</v>
      </c>
    </row>
    <row r="19" spans="1:6" ht="32.25" customHeight="1">
      <c r="A19" s="60" t="s">
        <v>30</v>
      </c>
      <c r="B19" s="60"/>
      <c r="C19" s="60"/>
      <c r="D19" s="60"/>
      <c r="E19" s="60"/>
      <c r="F19" s="35">
        <f>F7/(F16+F12+F15)</f>
        <v>1.4387001477105212</v>
      </c>
    </row>
    <row r="20" spans="1:7" ht="17.25" customHeight="1">
      <c r="A20" s="69" t="s">
        <v>10</v>
      </c>
      <c r="B20" s="69"/>
      <c r="C20" s="69"/>
      <c r="D20" s="69"/>
      <c r="E20" s="69"/>
      <c r="F20" s="69"/>
      <c r="G20" s="69"/>
    </row>
    <row r="21" spans="1:6" ht="32.25" customHeight="1">
      <c r="A21" s="60" t="s">
        <v>23</v>
      </c>
      <c r="B21" s="60"/>
      <c r="C21" s="60"/>
      <c r="D21" s="60"/>
      <c r="E21" s="60"/>
      <c r="F21" s="44">
        <f>F10*F19</f>
        <v>0.07337370753323658</v>
      </c>
    </row>
    <row r="22" spans="1:6" ht="32.25" customHeight="1">
      <c r="A22" s="60" t="s">
        <v>26</v>
      </c>
      <c r="B22" s="60"/>
      <c r="C22" s="60"/>
      <c r="D22" s="60"/>
      <c r="E22" s="60"/>
      <c r="F22" s="31">
        <f>3.23*F19*F8*F10</f>
        <v>586.8971873822884</v>
      </c>
    </row>
    <row r="23" ht="27.75" customHeight="1">
      <c r="A23" s="10" t="s">
        <v>31</v>
      </c>
    </row>
    <row r="24" spans="1:8" ht="48" customHeight="1">
      <c r="A24" s="8" t="s">
        <v>12</v>
      </c>
      <c r="B24" s="8" t="s">
        <v>16</v>
      </c>
      <c r="C24" s="16" t="s">
        <v>19</v>
      </c>
      <c r="D24" s="9" t="s">
        <v>2</v>
      </c>
      <c r="E24" s="70" t="s">
        <v>32</v>
      </c>
      <c r="F24" s="71"/>
      <c r="G24" s="21"/>
      <c r="H24" s="22"/>
    </row>
    <row r="25" spans="1:8" ht="17.25" customHeight="1">
      <c r="A25" s="2" t="s">
        <v>1</v>
      </c>
      <c r="B25" s="11">
        <f>37959-14.5-2.7</f>
        <v>37941.8</v>
      </c>
      <c r="C25" s="12">
        <f>F16</f>
        <v>0</v>
      </c>
      <c r="D25" s="25">
        <v>20790</v>
      </c>
      <c r="E25" s="62">
        <v>0</v>
      </c>
      <c r="F25" s="63"/>
      <c r="G25" s="23"/>
      <c r="H25" s="24"/>
    </row>
    <row r="26" spans="1:6" ht="18.75">
      <c r="A26" s="2" t="s">
        <v>35</v>
      </c>
      <c r="B26" s="41"/>
      <c r="C26" s="42">
        <f>F14</f>
        <v>0</v>
      </c>
      <c r="D26" s="2"/>
      <c r="E26" s="64">
        <f>C26*F8</f>
        <v>0</v>
      </c>
      <c r="F26" s="65"/>
    </row>
    <row r="27" spans="1:6" ht="18.75">
      <c r="A27" s="66" t="s">
        <v>34</v>
      </c>
      <c r="B27" s="67"/>
      <c r="C27" s="67"/>
      <c r="D27" s="68"/>
      <c r="E27" s="62">
        <f>SUM(E25:F26)</f>
        <v>0</v>
      </c>
      <c r="F27" s="63"/>
    </row>
    <row r="28" spans="1:3" ht="24" customHeight="1">
      <c r="A28" s="3" t="s">
        <v>24</v>
      </c>
      <c r="B28" s="3"/>
      <c r="C28" s="3" t="s">
        <v>25</v>
      </c>
    </row>
  </sheetData>
  <sheetProtection/>
  <mergeCells count="24">
    <mergeCell ref="E24:F24"/>
    <mergeCell ref="A17:E17"/>
    <mergeCell ref="E25:F25"/>
    <mergeCell ref="E26:F26"/>
    <mergeCell ref="A27:D27"/>
    <mergeCell ref="E27:F27"/>
    <mergeCell ref="A18:E18"/>
    <mergeCell ref="A19:E19"/>
    <mergeCell ref="A20:G20"/>
    <mergeCell ref="A21:E21"/>
    <mergeCell ref="A22:E22"/>
    <mergeCell ref="A7:B7"/>
    <mergeCell ref="A12:E12"/>
    <mergeCell ref="A13:E13"/>
    <mergeCell ref="A14:E14"/>
    <mergeCell ref="A15:E15"/>
    <mergeCell ref="A16:E16"/>
    <mergeCell ref="A1:G1"/>
    <mergeCell ref="A2:G2"/>
    <mergeCell ref="A3:G3"/>
    <mergeCell ref="A5:B6"/>
    <mergeCell ref="C5:D5"/>
    <mergeCell ref="E5:F5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2022-07-01T06:09:25Z</dcterms:modified>
  <cp:category/>
  <cp:version/>
  <cp:contentType/>
  <cp:contentStatus/>
</cp:coreProperties>
</file>